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VZ\Documents\ENGINEERING TOOLS N SPREADSHEETS\ENGINES\Cooling Systems-general info\"/>
    </mc:Choice>
  </mc:AlternateContent>
  <bookViews>
    <workbookView xWindow="0" yWindow="0" windowWidth="23040" windowHeight="10910"/>
  </bookViews>
  <sheets>
    <sheet name="Analysi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6" i="1" l="1"/>
  <c r="B76" i="1"/>
  <c r="C74" i="1"/>
  <c r="B74" i="1"/>
  <c r="C60" i="1"/>
  <c r="B60" i="1"/>
  <c r="C55" i="1"/>
  <c r="C57" i="1" s="1"/>
  <c r="B55" i="1"/>
  <c r="B57" i="1" s="1"/>
  <c r="C54" i="1"/>
  <c r="B54" i="1"/>
  <c r="C43" i="1"/>
  <c r="C50" i="1" s="1"/>
  <c r="B43" i="1"/>
  <c r="B50" i="1" s="1"/>
  <c r="C41" i="1"/>
  <c r="B41" i="1"/>
  <c r="B47" i="1" l="1"/>
  <c r="B61" i="1" s="1"/>
  <c r="B62" i="1" s="1"/>
  <c r="B44" i="1"/>
  <c r="B45" i="1" s="1"/>
  <c r="B46" i="1"/>
  <c r="B49" i="1"/>
  <c r="B56" i="1"/>
  <c r="B79" i="1" s="1"/>
  <c r="C44" i="1"/>
  <c r="C45" i="1" s="1"/>
  <c r="C46" i="1"/>
  <c r="C49" i="1"/>
  <c r="C56" i="1"/>
  <c r="C79" i="1" s="1"/>
  <c r="C47" i="1"/>
  <c r="C61" i="1" s="1"/>
  <c r="C62" i="1" s="1"/>
</calcChain>
</file>

<file path=xl/comments1.xml><?xml version="1.0" encoding="utf-8"?>
<comments xmlns="http://schemas.openxmlformats.org/spreadsheetml/2006/main">
  <authors>
    <author>vanzwolf</author>
  </authors>
  <commentList>
    <comment ref="A61" authorId="0" shapeId="0">
      <text>
        <r>
          <rPr>
            <b/>
            <sz val="8"/>
            <color indexed="81"/>
            <rFont val="Tahoma"/>
            <family val="2"/>
          </rPr>
          <t>vanzwolf:</t>
        </r>
        <r>
          <rPr>
            <sz val="8"/>
            <color indexed="81"/>
            <rFont val="Tahoma"/>
            <family val="2"/>
          </rPr>
          <t xml:space="preserve">
= max allowable water temp in to achieve assumed outlet water temp.</t>
        </r>
      </text>
    </comment>
  </commentList>
</comments>
</file>

<file path=xl/sharedStrings.xml><?xml version="1.0" encoding="utf-8"?>
<sst xmlns="http://schemas.openxmlformats.org/spreadsheetml/2006/main" count="63" uniqueCount="62">
  <si>
    <t>Cooling System Analysis: SI Engine</t>
  </si>
  <si>
    <t>Revision: V1 20161108</t>
  </si>
  <si>
    <t>Inputs: xxx</t>
  </si>
  <si>
    <t>Calculated: xxx</t>
  </si>
  <si>
    <t>Find:</t>
  </si>
  <si>
    <t xml:space="preserve">1. Find the cooling power (kW) to cool a 600cc SI engine making 100hp. </t>
  </si>
  <si>
    <t>Known:</t>
  </si>
  <si>
    <t>Power lost in exhaust gases can range from 30 to 45%. 45% can be more</t>
  </si>
  <si>
    <t>more common when using alcohol based fuels (e.g. E85).</t>
  </si>
  <si>
    <t>Assumptions:</t>
  </si>
  <si>
    <t>If the fuel flow is unknown, manually input the engine hp in the analysis section below.</t>
  </si>
  <si>
    <t>Fuel is standard pump gasoline.</t>
  </si>
  <si>
    <t xml:space="preserve">10-13% of total fuel rate energy (kW) is for radiator sizing. </t>
  </si>
  <si>
    <t>Analysis: Engine Cooling Requirements</t>
  </si>
  <si>
    <t>Of 100% available fuel energy based on fuel flow rate, the percent distribution is shown below.</t>
  </si>
  <si>
    <t>10% for radiator cooling is part of the 25% for total cooling. Therefore, do not interpret</t>
  </si>
  <si>
    <t>as 10% + 25% for cooling.</t>
  </si>
  <si>
    <t>Below calculations show water and 50/50 coolant. Choose based on engine requirements.</t>
  </si>
  <si>
    <t>Example</t>
  </si>
  <si>
    <t>Engine =</t>
  </si>
  <si>
    <t>6.0L</t>
  </si>
  <si>
    <t>600cc</t>
  </si>
  <si>
    <t>Fuel Flow (kg/min) =</t>
  </si>
  <si>
    <t>kg/sec =</t>
  </si>
  <si>
    <t>Fuel Specific Heat (kJ/kg) =</t>
  </si>
  <si>
    <t>100% Theoretical Power (kW) =</t>
  </si>
  <si>
    <t>(hp) =</t>
  </si>
  <si>
    <t>27% Theoretical Brake Power (bhp) =</t>
  </si>
  <si>
    <t>(kW) =</t>
  </si>
  <si>
    <t>25% of power lost to cooling (kW) =</t>
  </si>
  <si>
    <t xml:space="preserve">Radiation, convection, and </t>
  </si>
  <si>
    <t>conduction to coolant, oil, and engine.</t>
  </si>
  <si>
    <t>10% for Radiator cooling reqt (kW) =</t>
  </si>
  <si>
    <t>Size radiator to cool this amount.</t>
  </si>
  <si>
    <t>35% of power lost to exhaust gases (kW)</t>
  </si>
  <si>
    <t>Density of Water @ 100C (kg/m^3) =</t>
  </si>
  <si>
    <t>Density of 50/50 coolant @ 100C (kg/m^3) =</t>
  </si>
  <si>
    <t>Fluid flow rate (Lpm) =</t>
  </si>
  <si>
    <t>Fluid flow rate (gpm) =</t>
  </si>
  <si>
    <t>Fluid volumetric flow rate (m^3/s) =</t>
  </si>
  <si>
    <t>Water mass flow rate (kg/s) =</t>
  </si>
  <si>
    <t>50/50 Coolant mass flow rate (kg/s) =</t>
  </si>
  <si>
    <t>Water Specific Heat @93C (J/kg*C) =</t>
  </si>
  <si>
    <t>Assumed Water temp out eng (deg C) =</t>
  </si>
  <si>
    <t>Assumed Water temp out eng (deg F) =</t>
  </si>
  <si>
    <t>Water temp into engine (deg C) =</t>
  </si>
  <si>
    <t>Water temp into engine (deg F) =</t>
  </si>
  <si>
    <t>Analysis: Radiator Cooling Requirements</t>
  </si>
  <si>
    <t xml:space="preserve">This section requires manual inputs. The values shown may not be representative. </t>
  </si>
  <si>
    <t>It is best to measure existing engine data or call a radiator manufacturer.</t>
  </si>
  <si>
    <t>Heat input needs to match radiator cooling requirement from above calculations.</t>
  </si>
  <si>
    <t>Temp into radiator (°C) =</t>
  </si>
  <si>
    <t>Temp into radiator (°F) =</t>
  </si>
  <si>
    <t>Temp out radiator (°C) =</t>
  </si>
  <si>
    <t>Temp out radiator (°F) =</t>
  </si>
  <si>
    <t>50/50 Coolant Specific Heat @93C (J/kg*C) =</t>
  </si>
  <si>
    <t>Heat input of radiator (kW) =</t>
  </si>
  <si>
    <t>Discussion:</t>
  </si>
  <si>
    <t>Water temp in and out of engine will have a higher temperature differential than the radiator.</t>
  </si>
  <si>
    <t>Coolant mixed with water lowers the specific heat. i.e. water cools better than 50/50 coolant.</t>
  </si>
  <si>
    <t xml:space="preserve">Coolant mixtures are primarily to prevent freezing and corrosion in engines. </t>
  </si>
  <si>
    <t>Risks: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</si>
</sst>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12"/>
      <name val="Arial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3" fillId="2" borderId="1" xfId="0" applyFont="1" applyFill="1" applyBorder="1"/>
    <xf numFmtId="0" fontId="0" fillId="2" borderId="1" xfId="0" applyFill="1" applyBorder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0" xfId="0" applyFill="1" applyAlignment="1">
      <alignment horizontal="left"/>
    </xf>
    <xf numFmtId="2" fontId="4" fillId="3" borderId="0" xfId="0" applyNumberFormat="1" applyFont="1" applyFill="1" applyAlignment="1">
      <alignment horizontal="center"/>
    </xf>
    <xf numFmtId="0" fontId="0" fillId="3" borderId="0" xfId="0" applyFill="1"/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right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0" fillId="3" borderId="0" xfId="0" applyNumberFormat="1" applyFill="1" applyAlignment="1">
      <alignment horizontal="center"/>
    </xf>
    <xf numFmtId="0" fontId="6" fillId="3" borderId="0" xfId="0" applyFont="1" applyFill="1" applyAlignment="1">
      <alignment horizontal="right" wrapText="1"/>
    </xf>
    <xf numFmtId="164" fontId="7" fillId="3" borderId="0" xfId="0" applyNumberFormat="1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left"/>
    </xf>
    <xf numFmtId="0" fontId="9" fillId="3" borderId="0" xfId="0" applyFont="1" applyFill="1" applyAlignment="1">
      <alignment horizontal="right"/>
    </xf>
    <xf numFmtId="1" fontId="8" fillId="4" borderId="2" xfId="0" applyNumberFormat="1" applyFont="1" applyFill="1" applyBorder="1" applyAlignment="1">
      <alignment horizontal="center"/>
    </xf>
    <xf numFmtId="1" fontId="8" fillId="4" borderId="3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6" fillId="3" borderId="0" xfId="0" applyFont="1" applyFill="1" applyAlignment="1">
      <alignment horizontal="right" vertical="center" wrapText="1"/>
    </xf>
    <xf numFmtId="0" fontId="0" fillId="3" borderId="0" xfId="0" applyFill="1" applyAlignment="1">
      <alignment horizontal="center" vertical="center"/>
    </xf>
    <xf numFmtId="165" fontId="7" fillId="3" borderId="0" xfId="0" applyNumberFormat="1" applyFont="1" applyFill="1" applyAlignment="1">
      <alignment horizontal="center"/>
    </xf>
    <xf numFmtId="2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0" fillId="3" borderId="0" xfId="0" applyFont="1" applyFill="1" applyAlignment="1">
      <alignment horizontal="right"/>
    </xf>
    <xf numFmtId="165" fontId="7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530225</xdr:colOff>
      <xdr:row>77</xdr:row>
      <xdr:rowOff>127000</xdr:rowOff>
    </xdr:from>
    <xdr:ext cx="1696169" cy="19441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/>
            <xdr:cNvSpPr txBox="1"/>
          </xdr:nvSpPr>
          <xdr:spPr>
            <a:xfrm>
              <a:off x="4270375" y="14522450"/>
              <a:ext cx="1696169" cy="19441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𝐻𝑒𝑎𝑡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𝐼𝑛𝑝𝑢𝑡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acc>
                          <m:accPr>
                            <m:chr m:val="̇"/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𝑚</m:t>
                            </m:r>
                          </m:e>
                        </m:acc>
                      </m:e>
                    </m:d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𝑐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𝑝</m:t>
                            </m:r>
                          </m:sub>
                        </m:sSub>
                      </m:e>
                    </m:d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𝑇</m:t>
                        </m:r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2" name="TextBox 1"/>
            <xdr:cNvSpPr txBox="1"/>
          </xdr:nvSpPr>
          <xdr:spPr>
            <a:xfrm>
              <a:off x="4270375" y="14522450"/>
              <a:ext cx="1696169" cy="19441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𝐻𝑒𝑎𝑡 𝐼𝑛𝑝𝑢𝑡=(𝑚 ̇ )(𝑐_𝑝 )(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∆𝑇)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5"/>
  <sheetViews>
    <sheetView tabSelected="1" zoomScaleNormal="100" workbookViewId="0">
      <selection activeCell="A16" sqref="A16"/>
    </sheetView>
  </sheetViews>
  <sheetFormatPr defaultRowHeight="14.5" x14ac:dyDescent="0.35"/>
  <cols>
    <col min="1" max="1" width="34.7265625" customWidth="1"/>
    <col min="2" max="2" width="9.453125" bestFit="1" customWidth="1"/>
    <col min="3" max="3" width="9.36328125" bestFit="1" customWidth="1"/>
  </cols>
  <sheetData>
    <row r="1" spans="1:7" ht="20" x14ac:dyDescent="0.4">
      <c r="A1" s="1" t="s">
        <v>0</v>
      </c>
      <c r="B1" s="2"/>
      <c r="C1" s="2"/>
      <c r="D1" s="2"/>
      <c r="E1" s="2" t="s">
        <v>1</v>
      </c>
      <c r="G1" s="2"/>
    </row>
    <row r="2" spans="1:7" x14ac:dyDescent="0.35">
      <c r="A2" s="2" t="s">
        <v>2</v>
      </c>
      <c r="B2" s="2"/>
      <c r="C2" s="2"/>
      <c r="D2" s="2"/>
      <c r="E2" s="2"/>
      <c r="F2" s="2"/>
      <c r="G2" s="2"/>
    </row>
    <row r="3" spans="1:7" x14ac:dyDescent="0.35">
      <c r="A3" s="3" t="s">
        <v>3</v>
      </c>
      <c r="B3" s="2"/>
      <c r="C3" s="2"/>
      <c r="D3" s="2"/>
      <c r="E3" s="2"/>
      <c r="F3" s="2"/>
      <c r="G3" s="2"/>
    </row>
    <row r="4" spans="1:7" x14ac:dyDescent="0.35">
      <c r="A4" s="2"/>
      <c r="B4" s="2"/>
      <c r="C4" s="2"/>
      <c r="D4" s="2"/>
      <c r="E4" s="2"/>
      <c r="F4" s="2"/>
      <c r="G4" s="2"/>
    </row>
    <row r="5" spans="1:7" x14ac:dyDescent="0.35">
      <c r="A5" s="4" t="s">
        <v>4</v>
      </c>
      <c r="B5" s="5"/>
      <c r="C5" s="5"/>
      <c r="D5" s="5"/>
      <c r="E5" s="5"/>
      <c r="F5" s="5"/>
      <c r="G5" s="5"/>
    </row>
    <row r="6" spans="1:7" x14ac:dyDescent="0.35">
      <c r="A6" s="2" t="s">
        <v>5</v>
      </c>
      <c r="B6" s="2"/>
      <c r="C6" s="2"/>
      <c r="D6" s="2"/>
      <c r="E6" s="2"/>
      <c r="F6" s="2"/>
      <c r="G6" s="2"/>
    </row>
    <row r="7" spans="1:7" x14ac:dyDescent="0.35">
      <c r="A7" s="6">
        <v>2</v>
      </c>
      <c r="B7" s="2"/>
      <c r="C7" s="2"/>
      <c r="D7" s="2"/>
      <c r="E7" s="2"/>
      <c r="F7" s="2"/>
      <c r="G7" s="2"/>
    </row>
    <row r="8" spans="1:7" x14ac:dyDescent="0.35">
      <c r="A8" s="2"/>
      <c r="B8" s="2"/>
      <c r="C8" s="2"/>
      <c r="D8" s="2"/>
      <c r="E8" s="2"/>
      <c r="F8" s="2"/>
      <c r="G8" s="2"/>
    </row>
    <row r="9" spans="1:7" x14ac:dyDescent="0.35">
      <c r="A9" s="2"/>
      <c r="B9" s="2"/>
      <c r="C9" s="2"/>
      <c r="D9" s="2"/>
      <c r="E9" s="2"/>
      <c r="F9" s="2"/>
      <c r="G9" s="2"/>
    </row>
    <row r="10" spans="1:7" x14ac:dyDescent="0.35">
      <c r="A10" s="4" t="s">
        <v>6</v>
      </c>
      <c r="B10" s="5"/>
      <c r="C10" s="5"/>
      <c r="D10" s="5"/>
      <c r="E10" s="5"/>
      <c r="F10" s="5"/>
      <c r="G10" s="5"/>
    </row>
    <row r="11" spans="1:7" x14ac:dyDescent="0.35">
      <c r="A11" s="7"/>
      <c r="B11" s="6"/>
      <c r="C11" s="2"/>
      <c r="D11" s="2"/>
      <c r="E11" s="2"/>
      <c r="F11" s="2"/>
      <c r="G11" s="2"/>
    </row>
    <row r="12" spans="1:7" x14ac:dyDescent="0.35">
      <c r="A12" s="6" t="s">
        <v>7</v>
      </c>
      <c r="B12" s="8"/>
      <c r="C12" s="2"/>
      <c r="D12" s="2"/>
      <c r="E12" s="2"/>
      <c r="F12" s="2"/>
      <c r="G12" s="2"/>
    </row>
    <row r="13" spans="1:7" x14ac:dyDescent="0.35">
      <c r="A13" s="6" t="s">
        <v>8</v>
      </c>
      <c r="B13" s="2"/>
      <c r="C13" s="2"/>
      <c r="D13" s="2"/>
      <c r="E13" s="2"/>
      <c r="F13" s="2"/>
      <c r="G13" s="2"/>
    </row>
    <row r="14" spans="1:7" x14ac:dyDescent="0.35">
      <c r="A14" s="7"/>
      <c r="B14" s="8"/>
      <c r="C14" s="2"/>
      <c r="D14" s="2"/>
      <c r="E14" s="2"/>
      <c r="F14" s="2"/>
      <c r="G14" s="2"/>
    </row>
    <row r="15" spans="1:7" x14ac:dyDescent="0.35">
      <c r="A15" s="7"/>
      <c r="B15" s="8"/>
      <c r="C15" s="2"/>
      <c r="D15" s="2"/>
      <c r="E15" s="2"/>
      <c r="F15" s="2"/>
      <c r="G15" s="2"/>
    </row>
    <row r="16" spans="1:7" x14ac:dyDescent="0.35">
      <c r="A16" s="7"/>
      <c r="B16" s="8"/>
      <c r="C16" s="2"/>
      <c r="D16" s="2"/>
      <c r="E16" s="2"/>
      <c r="F16" s="2"/>
      <c r="G16" s="2"/>
    </row>
    <row r="17" spans="1:7" x14ac:dyDescent="0.35">
      <c r="A17" s="7"/>
      <c r="B17" s="8"/>
      <c r="C17" s="2"/>
      <c r="D17" s="2"/>
      <c r="E17" s="2"/>
      <c r="F17" s="2"/>
      <c r="G17" s="2"/>
    </row>
    <row r="18" spans="1:7" x14ac:dyDescent="0.35">
      <c r="A18" s="2"/>
      <c r="B18" s="8"/>
      <c r="C18" s="2"/>
      <c r="D18" s="2"/>
      <c r="E18" s="2"/>
      <c r="F18" s="2"/>
      <c r="G18" s="2"/>
    </row>
    <row r="19" spans="1:7" x14ac:dyDescent="0.35">
      <c r="A19" s="2"/>
      <c r="B19" s="8"/>
      <c r="C19" s="2"/>
      <c r="D19" s="2"/>
      <c r="E19" s="2"/>
      <c r="F19" s="2"/>
      <c r="G19" s="2"/>
    </row>
    <row r="20" spans="1:7" x14ac:dyDescent="0.35">
      <c r="A20" s="2"/>
      <c r="B20" s="8"/>
      <c r="C20" s="2"/>
      <c r="D20" s="2"/>
      <c r="E20" s="2"/>
      <c r="F20" s="2"/>
      <c r="G20" s="2"/>
    </row>
    <row r="21" spans="1:7" x14ac:dyDescent="0.35">
      <c r="A21" s="2"/>
      <c r="B21" s="8"/>
      <c r="C21" s="2"/>
      <c r="D21" s="2"/>
      <c r="E21" s="2"/>
      <c r="F21" s="2"/>
      <c r="G21" s="2"/>
    </row>
    <row r="22" spans="1:7" x14ac:dyDescent="0.35">
      <c r="A22" s="4" t="s">
        <v>9</v>
      </c>
      <c r="B22" s="9"/>
      <c r="C22" s="5"/>
      <c r="D22" s="5"/>
      <c r="E22" s="5"/>
      <c r="F22" s="5"/>
      <c r="G22" s="5"/>
    </row>
    <row r="23" spans="1:7" x14ac:dyDescent="0.35">
      <c r="A23" s="6"/>
      <c r="B23" s="8"/>
      <c r="C23" s="2"/>
      <c r="D23" s="2"/>
      <c r="E23" s="2"/>
      <c r="F23" s="2"/>
      <c r="G23" s="2"/>
    </row>
    <row r="24" spans="1:7" x14ac:dyDescent="0.35">
      <c r="A24" s="6" t="s">
        <v>10</v>
      </c>
      <c r="B24" s="8"/>
      <c r="C24" s="2"/>
      <c r="E24" s="2"/>
      <c r="F24" s="2"/>
      <c r="G24" s="2"/>
    </row>
    <row r="25" spans="1:7" x14ac:dyDescent="0.35">
      <c r="A25" s="6" t="s">
        <v>11</v>
      </c>
      <c r="B25" s="8"/>
      <c r="C25" s="2"/>
      <c r="D25" s="2"/>
      <c r="E25" s="2"/>
      <c r="F25" s="2"/>
      <c r="G25" s="2"/>
    </row>
    <row r="26" spans="1:7" x14ac:dyDescent="0.35">
      <c r="A26" s="6" t="s">
        <v>12</v>
      </c>
      <c r="B26" s="8"/>
      <c r="C26" s="2"/>
      <c r="D26" s="2"/>
      <c r="E26" s="2"/>
      <c r="F26" s="2"/>
      <c r="G26" s="2"/>
    </row>
    <row r="27" spans="1:7" x14ac:dyDescent="0.35">
      <c r="A27" s="6"/>
      <c r="B27" s="2"/>
      <c r="C27" s="2"/>
      <c r="D27" s="2"/>
      <c r="E27" s="2"/>
      <c r="F27" s="2"/>
      <c r="G27" s="2"/>
    </row>
    <row r="28" spans="1:7" x14ac:dyDescent="0.35">
      <c r="A28" s="6"/>
      <c r="B28" s="2"/>
      <c r="C28" s="2"/>
      <c r="D28" s="2"/>
      <c r="E28" s="2"/>
      <c r="F28" s="2"/>
      <c r="G28" s="2"/>
    </row>
    <row r="29" spans="1:7" x14ac:dyDescent="0.35">
      <c r="A29" s="4" t="s">
        <v>13</v>
      </c>
      <c r="B29" s="5"/>
      <c r="C29" s="5"/>
      <c r="D29" s="5"/>
      <c r="E29" s="5"/>
      <c r="F29" s="5"/>
      <c r="G29" s="5"/>
    </row>
    <row r="30" spans="1:7" x14ac:dyDescent="0.35">
      <c r="A30" s="2"/>
      <c r="B30" s="2"/>
      <c r="C30" s="2"/>
      <c r="D30" s="2"/>
      <c r="E30" s="2"/>
      <c r="F30" s="2"/>
      <c r="G30" s="2"/>
    </row>
    <row r="31" spans="1:7" x14ac:dyDescent="0.35">
      <c r="A31" s="10" t="s">
        <v>14</v>
      </c>
      <c r="B31" s="11"/>
      <c r="C31" s="12"/>
      <c r="D31" s="12"/>
      <c r="E31" s="12"/>
      <c r="F31" s="12"/>
      <c r="G31" s="12"/>
    </row>
    <row r="32" spans="1:7" x14ac:dyDescent="0.35">
      <c r="A32" s="12" t="s">
        <v>15</v>
      </c>
      <c r="B32" s="12"/>
      <c r="C32" s="12"/>
      <c r="D32" s="12"/>
      <c r="E32" s="12"/>
      <c r="F32" s="12"/>
      <c r="G32" s="12"/>
    </row>
    <row r="33" spans="1:7" x14ac:dyDescent="0.35">
      <c r="A33" s="12" t="s">
        <v>16</v>
      </c>
      <c r="B33" s="12"/>
      <c r="C33" s="12"/>
      <c r="D33" s="12"/>
      <c r="E33" s="12"/>
      <c r="F33" s="12"/>
      <c r="G33" s="12"/>
    </row>
    <row r="34" spans="1:7" x14ac:dyDescent="0.35">
      <c r="A34" s="12" t="s">
        <v>17</v>
      </c>
      <c r="B34" s="12"/>
      <c r="C34" s="12"/>
      <c r="D34" s="12"/>
      <c r="E34" s="12"/>
      <c r="F34" s="12"/>
      <c r="G34" s="12"/>
    </row>
    <row r="35" spans="1:7" x14ac:dyDescent="0.35">
      <c r="A35" s="12"/>
      <c r="B35" s="12"/>
      <c r="C35" s="12"/>
      <c r="D35" s="12"/>
      <c r="E35" s="12"/>
      <c r="F35" s="12"/>
      <c r="G35" s="12"/>
    </row>
    <row r="36" spans="1:7" x14ac:dyDescent="0.35">
      <c r="B36" s="12"/>
      <c r="C36" s="12"/>
      <c r="D36" s="12"/>
      <c r="E36" s="12"/>
      <c r="F36" s="12"/>
      <c r="G36" s="12"/>
    </row>
    <row r="37" spans="1:7" x14ac:dyDescent="0.35">
      <c r="A37" s="12"/>
      <c r="B37" s="12"/>
      <c r="C37" s="12"/>
      <c r="D37" s="12"/>
      <c r="E37" s="12"/>
      <c r="F37" s="12"/>
      <c r="G37" s="12"/>
    </row>
    <row r="38" spans="1:7" x14ac:dyDescent="0.35">
      <c r="A38" s="12"/>
      <c r="B38" s="13" t="s">
        <v>18</v>
      </c>
      <c r="C38" s="12"/>
      <c r="D38" s="12"/>
      <c r="E38" s="12"/>
      <c r="F38" s="12"/>
      <c r="G38" s="12"/>
    </row>
    <row r="39" spans="1:7" x14ac:dyDescent="0.35">
      <c r="A39" s="14" t="s">
        <v>19</v>
      </c>
      <c r="B39" s="15" t="s">
        <v>20</v>
      </c>
      <c r="C39" s="15" t="s">
        <v>21</v>
      </c>
      <c r="D39" s="16"/>
      <c r="E39" s="17"/>
      <c r="F39" s="17"/>
      <c r="G39" s="18"/>
    </row>
    <row r="40" spans="1:7" x14ac:dyDescent="0.35">
      <c r="A40" s="14" t="s">
        <v>22</v>
      </c>
      <c r="B40" s="15">
        <v>1.34</v>
      </c>
      <c r="C40" s="15">
        <v>0.4</v>
      </c>
      <c r="D40" s="16"/>
      <c r="E40" s="17"/>
      <c r="F40" s="17"/>
      <c r="G40" s="18"/>
    </row>
    <row r="41" spans="1:7" x14ac:dyDescent="0.35">
      <c r="A41" s="19" t="s">
        <v>23</v>
      </c>
      <c r="B41" s="20">
        <f>B40/60</f>
        <v>2.2333333333333334E-2</v>
      </c>
      <c r="C41" s="20">
        <f>C40/60</f>
        <v>6.6666666666666671E-3</v>
      </c>
      <c r="D41" s="16"/>
      <c r="E41" s="17"/>
      <c r="F41" s="17"/>
      <c r="G41" s="18"/>
    </row>
    <row r="42" spans="1:7" x14ac:dyDescent="0.35">
      <c r="A42" s="14" t="s">
        <v>24</v>
      </c>
      <c r="B42" s="15">
        <v>44000</v>
      </c>
      <c r="C42" s="15">
        <v>44000</v>
      </c>
      <c r="D42" s="16"/>
      <c r="E42" s="17"/>
      <c r="F42" s="17"/>
      <c r="G42" s="18"/>
    </row>
    <row r="43" spans="1:7" x14ac:dyDescent="0.35">
      <c r="A43" s="19" t="s">
        <v>25</v>
      </c>
      <c r="B43" s="21">
        <f>B41*B42</f>
        <v>982.66666666666663</v>
      </c>
      <c r="C43" s="21">
        <f>C41*C42</f>
        <v>293.33333333333337</v>
      </c>
      <c r="D43" s="16"/>
      <c r="E43" s="17"/>
      <c r="F43" s="17"/>
      <c r="G43" s="18"/>
    </row>
    <row r="44" spans="1:7" x14ac:dyDescent="0.35">
      <c r="A44" s="14" t="s">
        <v>26</v>
      </c>
      <c r="B44" s="21">
        <f>B43*1000/746</f>
        <v>1317.2475424486147</v>
      </c>
      <c r="C44" s="21">
        <f>C43*1000/746</f>
        <v>393.20822162645226</v>
      </c>
      <c r="D44" s="16"/>
      <c r="E44" s="17"/>
      <c r="F44" s="17"/>
      <c r="G44" s="18"/>
    </row>
    <row r="45" spans="1:7" x14ac:dyDescent="0.35">
      <c r="A45" s="14" t="s">
        <v>27</v>
      </c>
      <c r="B45" s="21">
        <f>B44*0.27</f>
        <v>355.65683646112598</v>
      </c>
      <c r="C45" s="21">
        <f>C44*0.27</f>
        <v>106.16621983914212</v>
      </c>
      <c r="D45" s="16"/>
      <c r="E45" s="17"/>
      <c r="F45" s="17"/>
      <c r="G45" s="18"/>
    </row>
    <row r="46" spans="1:7" x14ac:dyDescent="0.35">
      <c r="A46" s="14" t="s">
        <v>28</v>
      </c>
      <c r="B46" s="21">
        <f>B43*0.27</f>
        <v>265.32</v>
      </c>
      <c r="C46" s="21">
        <f>C43*0.27</f>
        <v>79.200000000000017</v>
      </c>
      <c r="D46" s="16"/>
      <c r="E46" s="17"/>
      <c r="F46" s="17"/>
      <c r="G46" s="18"/>
    </row>
    <row r="47" spans="1:7" x14ac:dyDescent="0.35">
      <c r="A47" s="14" t="s">
        <v>29</v>
      </c>
      <c r="B47" s="22">
        <f>B43*0.25</f>
        <v>245.66666666666666</v>
      </c>
      <c r="C47" s="22">
        <f>C43*0.25</f>
        <v>73.333333333333343</v>
      </c>
      <c r="D47" s="23" t="s">
        <v>30</v>
      </c>
      <c r="E47" s="17"/>
      <c r="F47" s="17"/>
      <c r="G47" s="18"/>
    </row>
    <row r="48" spans="1:7" ht="15" thickBot="1" x14ac:dyDescent="0.4">
      <c r="A48" s="14"/>
      <c r="B48" s="22"/>
      <c r="C48" s="22"/>
      <c r="D48" s="23" t="s">
        <v>31</v>
      </c>
      <c r="E48" s="17"/>
      <c r="F48" s="17"/>
      <c r="G48" s="18"/>
    </row>
    <row r="49" spans="1:7" ht="15" thickBot="1" x14ac:dyDescent="0.4">
      <c r="A49" s="24" t="s">
        <v>32</v>
      </c>
      <c r="B49" s="25">
        <f>0.1*B43</f>
        <v>98.266666666666666</v>
      </c>
      <c r="C49" s="26">
        <f>0.1*C43</f>
        <v>29.333333333333339</v>
      </c>
      <c r="D49" s="27" t="s">
        <v>33</v>
      </c>
      <c r="E49" s="17"/>
      <c r="F49" s="17"/>
      <c r="G49" s="18"/>
    </row>
    <row r="50" spans="1:7" x14ac:dyDescent="0.35">
      <c r="A50" s="14" t="s">
        <v>34</v>
      </c>
      <c r="B50" s="21">
        <f>0.35*B43</f>
        <v>343.93333333333328</v>
      </c>
      <c r="C50" s="21">
        <f>0.35*C43</f>
        <v>102.66666666666667</v>
      </c>
      <c r="D50" s="16"/>
      <c r="E50" s="17"/>
      <c r="F50" s="17"/>
      <c r="G50" s="18"/>
    </row>
    <row r="51" spans="1:7" x14ac:dyDescent="0.35">
      <c r="A51" s="14" t="s">
        <v>35</v>
      </c>
      <c r="B51" s="15">
        <v>957.9</v>
      </c>
      <c r="C51" s="15">
        <v>957.9</v>
      </c>
      <c r="D51" s="16"/>
      <c r="E51" s="17"/>
      <c r="F51" s="17"/>
      <c r="G51" s="18"/>
    </row>
    <row r="52" spans="1:7" ht="25" x14ac:dyDescent="0.35">
      <c r="A52" s="28" t="s">
        <v>36</v>
      </c>
      <c r="B52" s="29">
        <v>1009.5</v>
      </c>
      <c r="C52" s="29">
        <v>1009.5</v>
      </c>
      <c r="D52" s="16"/>
      <c r="E52" s="17"/>
      <c r="F52" s="17"/>
      <c r="G52" s="18"/>
    </row>
    <row r="53" spans="1:7" x14ac:dyDescent="0.35">
      <c r="A53" s="14" t="s">
        <v>37</v>
      </c>
      <c r="B53" s="15">
        <v>95</v>
      </c>
      <c r="C53" s="15">
        <v>38</v>
      </c>
      <c r="D53" s="16"/>
      <c r="E53" s="17"/>
      <c r="F53" s="17"/>
      <c r="G53" s="18"/>
    </row>
    <row r="54" spans="1:7" x14ac:dyDescent="0.35">
      <c r="A54" s="14" t="s">
        <v>38</v>
      </c>
      <c r="B54" s="30">
        <f>B53/3.78</f>
        <v>25.132275132275133</v>
      </c>
      <c r="C54" s="30">
        <f>C53/3.78</f>
        <v>10.052910052910054</v>
      </c>
      <c r="D54" s="16"/>
      <c r="E54" s="17"/>
      <c r="F54" s="17"/>
      <c r="G54" s="18"/>
    </row>
    <row r="55" spans="1:7" x14ac:dyDescent="0.35">
      <c r="A55" s="14" t="s">
        <v>39</v>
      </c>
      <c r="B55" s="20">
        <f>(B53*10^-3)/60</f>
        <v>1.5833333333333333E-3</v>
      </c>
      <c r="C55" s="20">
        <f>(C53*10^-3)/60</f>
        <v>6.333333333333333E-4</v>
      </c>
      <c r="D55" s="16"/>
      <c r="E55" s="17"/>
      <c r="F55" s="17"/>
      <c r="G55" s="18"/>
    </row>
    <row r="56" spans="1:7" x14ac:dyDescent="0.35">
      <c r="A56" s="14" t="s">
        <v>40</v>
      </c>
      <c r="B56" s="31">
        <f>B55*B51</f>
        <v>1.516675</v>
      </c>
      <c r="C56" s="31">
        <f>C55*C51</f>
        <v>0.60666999999999993</v>
      </c>
      <c r="D56" s="16"/>
      <c r="E56" s="17"/>
      <c r="F56" s="17"/>
      <c r="G56" s="18"/>
    </row>
    <row r="57" spans="1:7" x14ac:dyDescent="0.35">
      <c r="A57" s="14" t="s">
        <v>41</v>
      </c>
      <c r="B57" s="31">
        <f>B55*B52</f>
        <v>1.5983749999999999</v>
      </c>
      <c r="C57" s="31">
        <f>C55*C52</f>
        <v>0.63934999999999997</v>
      </c>
      <c r="D57" s="16"/>
      <c r="E57" s="17"/>
      <c r="F57" s="17"/>
      <c r="G57" s="18"/>
    </row>
    <row r="58" spans="1:7" x14ac:dyDescent="0.35">
      <c r="A58" s="14" t="s">
        <v>42</v>
      </c>
      <c r="B58" s="15">
        <v>4204</v>
      </c>
      <c r="C58" s="15">
        <v>4204</v>
      </c>
      <c r="D58" s="16"/>
      <c r="E58" s="17"/>
      <c r="F58" s="17"/>
      <c r="G58" s="18"/>
    </row>
    <row r="59" spans="1:7" x14ac:dyDescent="0.35">
      <c r="A59" s="14" t="s">
        <v>43</v>
      </c>
      <c r="B59" s="15">
        <v>85</v>
      </c>
      <c r="C59" s="15">
        <v>85</v>
      </c>
      <c r="D59" s="16"/>
      <c r="E59" s="17"/>
      <c r="F59" s="17"/>
      <c r="G59" s="18"/>
    </row>
    <row r="60" spans="1:7" x14ac:dyDescent="0.35">
      <c r="A60" s="14" t="s">
        <v>44</v>
      </c>
      <c r="B60" s="32">
        <f>(B59*1.8)+32</f>
        <v>185</v>
      </c>
      <c r="C60" s="32">
        <f>(C59*1.8)+32</f>
        <v>185</v>
      </c>
      <c r="D60" s="16"/>
      <c r="E60" s="17"/>
      <c r="F60" s="17"/>
      <c r="G60" s="18"/>
    </row>
    <row r="61" spans="1:7" x14ac:dyDescent="0.35">
      <c r="A61" s="14" t="s">
        <v>45</v>
      </c>
      <c r="B61" s="21">
        <f>B59-(B47/(B55*B58))</f>
        <v>48.092793830437181</v>
      </c>
      <c r="C61" s="21">
        <f>C59-(C47/(C55*C58))</f>
        <v>57.457308828684461</v>
      </c>
      <c r="D61" s="16"/>
      <c r="E61" s="17"/>
      <c r="F61" s="17"/>
      <c r="G61" s="18"/>
    </row>
    <row r="62" spans="1:7" x14ac:dyDescent="0.35">
      <c r="A62" s="14" t="s">
        <v>46</v>
      </c>
      <c r="B62" s="21">
        <f>(B61*1.8)+32</f>
        <v>118.56702889478693</v>
      </c>
      <c r="C62" s="21">
        <f>(C61*1.8)+32</f>
        <v>135.42315589163204</v>
      </c>
      <c r="D62" s="15"/>
      <c r="E62" s="18"/>
      <c r="F62" s="18"/>
      <c r="G62" s="18"/>
    </row>
    <row r="63" spans="1:7" x14ac:dyDescent="0.35">
      <c r="A63" s="12"/>
      <c r="B63" s="15"/>
      <c r="C63" s="15"/>
      <c r="D63" s="15"/>
      <c r="E63" s="18"/>
      <c r="F63" s="18"/>
      <c r="G63" s="18"/>
    </row>
    <row r="64" spans="1:7" x14ac:dyDescent="0.35">
      <c r="A64" s="12"/>
      <c r="B64" s="15"/>
      <c r="C64" s="15"/>
      <c r="D64" s="15"/>
      <c r="E64" s="18"/>
      <c r="F64" s="18"/>
      <c r="G64" s="18"/>
    </row>
    <row r="65" spans="1:7" x14ac:dyDescent="0.35">
      <c r="A65" s="4" t="s">
        <v>47</v>
      </c>
      <c r="B65" s="5"/>
      <c r="C65" s="5"/>
      <c r="D65" s="5"/>
      <c r="E65" s="5"/>
      <c r="F65" s="5"/>
      <c r="G65" s="5"/>
    </row>
    <row r="66" spans="1:7" x14ac:dyDescent="0.35">
      <c r="A66" s="2"/>
      <c r="B66" s="2"/>
      <c r="C66" s="2"/>
      <c r="D66" s="2"/>
      <c r="E66" s="2"/>
      <c r="F66" s="2"/>
      <c r="G66" s="2"/>
    </row>
    <row r="67" spans="1:7" x14ac:dyDescent="0.35">
      <c r="A67" s="10" t="s">
        <v>48</v>
      </c>
      <c r="B67" s="11"/>
      <c r="C67" s="12"/>
      <c r="D67" s="12"/>
      <c r="E67" s="12"/>
      <c r="F67" s="12"/>
      <c r="G67" s="12"/>
    </row>
    <row r="68" spans="1:7" x14ac:dyDescent="0.35">
      <c r="A68" s="10" t="s">
        <v>49</v>
      </c>
      <c r="B68" s="11"/>
      <c r="C68" s="12"/>
      <c r="D68" s="12"/>
      <c r="E68" s="12"/>
      <c r="F68" s="12"/>
      <c r="G68" s="12"/>
    </row>
    <row r="69" spans="1:7" x14ac:dyDescent="0.35">
      <c r="A69" s="10" t="s">
        <v>50</v>
      </c>
      <c r="B69" s="11"/>
      <c r="C69" s="12"/>
      <c r="D69" s="12"/>
      <c r="E69" s="12"/>
      <c r="F69" s="12"/>
      <c r="G69" s="12"/>
    </row>
    <row r="70" spans="1:7" x14ac:dyDescent="0.35">
      <c r="A70" s="10"/>
      <c r="B70" s="11"/>
      <c r="C70" s="12"/>
      <c r="D70" s="12"/>
      <c r="E70" s="12"/>
      <c r="F70" s="12"/>
      <c r="G70" s="12"/>
    </row>
    <row r="71" spans="1:7" x14ac:dyDescent="0.35">
      <c r="B71" s="12"/>
      <c r="C71" s="12"/>
      <c r="D71" s="12"/>
      <c r="E71" s="12"/>
      <c r="F71" s="12"/>
      <c r="G71" s="12"/>
    </row>
    <row r="72" spans="1:7" x14ac:dyDescent="0.35">
      <c r="A72" s="12"/>
      <c r="B72" s="13" t="s">
        <v>18</v>
      </c>
      <c r="C72" s="12"/>
      <c r="D72" s="12"/>
      <c r="E72" s="12"/>
      <c r="F72" s="12"/>
      <c r="G72" s="12"/>
    </row>
    <row r="73" spans="1:7" x14ac:dyDescent="0.35">
      <c r="A73" s="14" t="s">
        <v>51</v>
      </c>
      <c r="B73" s="15">
        <v>85</v>
      </c>
      <c r="C73" s="15">
        <v>85</v>
      </c>
      <c r="D73" s="16"/>
      <c r="E73" s="17"/>
      <c r="F73" s="17"/>
      <c r="G73" s="18"/>
    </row>
    <row r="74" spans="1:7" x14ac:dyDescent="0.35">
      <c r="A74" s="14" t="s">
        <v>52</v>
      </c>
      <c r="B74" s="32">
        <f>(B73*1.8)+32</f>
        <v>185</v>
      </c>
      <c r="C74" s="32">
        <f>(C73*1.8)+32</f>
        <v>185</v>
      </c>
      <c r="D74" s="16"/>
      <c r="E74" s="17"/>
      <c r="F74" s="17"/>
      <c r="G74" s="18"/>
    </row>
    <row r="75" spans="1:7" x14ac:dyDescent="0.35">
      <c r="A75" s="14" t="s">
        <v>53</v>
      </c>
      <c r="B75" s="15">
        <v>75</v>
      </c>
      <c r="C75" s="15">
        <v>70</v>
      </c>
      <c r="D75" s="16"/>
      <c r="E75" s="17"/>
      <c r="F75" s="17"/>
      <c r="G75" s="18"/>
    </row>
    <row r="76" spans="1:7" x14ac:dyDescent="0.35">
      <c r="A76" s="14" t="s">
        <v>54</v>
      </c>
      <c r="B76" s="32">
        <f>(B75*1.8)+32</f>
        <v>167</v>
      </c>
      <c r="C76" s="32">
        <f>(C75*1.8)+32</f>
        <v>158</v>
      </c>
      <c r="D76" s="16"/>
      <c r="E76" s="17"/>
      <c r="F76" s="17"/>
      <c r="G76" s="18"/>
    </row>
    <row r="77" spans="1:7" x14ac:dyDescent="0.35">
      <c r="A77" s="14"/>
      <c r="B77" s="15"/>
      <c r="C77" s="15"/>
      <c r="D77" s="16"/>
      <c r="E77" s="17"/>
      <c r="F77" s="17"/>
      <c r="G77" s="18"/>
    </row>
    <row r="78" spans="1:7" x14ac:dyDescent="0.35">
      <c r="A78" s="33" t="s">
        <v>55</v>
      </c>
      <c r="B78" s="15">
        <v>3622</v>
      </c>
      <c r="C78" s="15">
        <v>3623</v>
      </c>
      <c r="D78" s="16"/>
      <c r="E78" s="17"/>
      <c r="F78" s="17"/>
      <c r="G78" s="18"/>
    </row>
    <row r="79" spans="1:7" x14ac:dyDescent="0.35">
      <c r="A79" s="14" t="s">
        <v>56</v>
      </c>
      <c r="B79" s="34">
        <f>B56*B78*(B73-B75)/1000</f>
        <v>54.933968500000006</v>
      </c>
      <c r="C79" s="34">
        <f>C56*C78*(C73-C75)/1000</f>
        <v>32.96948115</v>
      </c>
      <c r="D79" s="2"/>
      <c r="E79" s="2"/>
      <c r="F79" s="2"/>
      <c r="G79" s="2"/>
    </row>
    <row r="80" spans="1:7" x14ac:dyDescent="0.35">
      <c r="A80" s="14"/>
      <c r="B80" s="34"/>
      <c r="C80" s="34"/>
      <c r="D80" s="2"/>
      <c r="E80" s="2"/>
      <c r="F80" s="2"/>
      <c r="G80" s="2"/>
    </row>
    <row r="81" spans="1:7" x14ac:dyDescent="0.35">
      <c r="A81" s="14"/>
      <c r="B81" s="34"/>
      <c r="C81" s="34"/>
      <c r="D81" s="2"/>
      <c r="E81" s="2"/>
      <c r="F81" s="2"/>
      <c r="G81" s="2"/>
    </row>
    <row r="82" spans="1:7" x14ac:dyDescent="0.35">
      <c r="A82" s="2"/>
      <c r="B82" s="2"/>
      <c r="C82" s="2"/>
      <c r="D82" s="2"/>
      <c r="E82" s="2"/>
      <c r="F82" s="2"/>
      <c r="G82" s="2"/>
    </row>
    <row r="83" spans="1:7" x14ac:dyDescent="0.35">
      <c r="A83" s="2"/>
      <c r="B83" s="2"/>
      <c r="C83" s="2"/>
      <c r="D83" s="2"/>
      <c r="E83" s="2"/>
      <c r="F83" s="2"/>
      <c r="G83" s="2"/>
    </row>
    <row r="84" spans="1:7" x14ac:dyDescent="0.35">
      <c r="A84" s="4" t="s">
        <v>57</v>
      </c>
      <c r="B84" s="5"/>
      <c r="C84" s="5"/>
      <c r="D84" s="5"/>
      <c r="E84" s="5"/>
      <c r="F84" s="5"/>
      <c r="G84" s="5"/>
    </row>
    <row r="85" spans="1:7" x14ac:dyDescent="0.35">
      <c r="A85" s="2"/>
      <c r="B85" s="2"/>
      <c r="C85" s="2"/>
      <c r="D85" s="2"/>
      <c r="E85" s="2"/>
      <c r="F85" s="2"/>
      <c r="G85" s="2"/>
    </row>
    <row r="86" spans="1:7" x14ac:dyDescent="0.35">
      <c r="A86" s="2" t="s">
        <v>58</v>
      </c>
      <c r="B86" s="2"/>
      <c r="C86" s="2"/>
      <c r="D86" s="2"/>
      <c r="E86" s="2"/>
      <c r="F86" s="2"/>
      <c r="G86" s="2"/>
    </row>
    <row r="87" spans="1:7" x14ac:dyDescent="0.35">
      <c r="A87" s="2" t="s">
        <v>59</v>
      </c>
      <c r="B87" s="2"/>
      <c r="C87" s="2"/>
      <c r="D87" s="2"/>
      <c r="E87" s="2"/>
      <c r="F87" s="2"/>
      <c r="G87" s="2"/>
    </row>
    <row r="88" spans="1:7" x14ac:dyDescent="0.35">
      <c r="A88" s="2" t="s">
        <v>60</v>
      </c>
      <c r="B88" s="2"/>
      <c r="C88" s="2"/>
      <c r="D88" s="2"/>
      <c r="E88" s="2"/>
      <c r="F88" s="2"/>
      <c r="G88" s="2"/>
    </row>
    <row r="89" spans="1:7" x14ac:dyDescent="0.35">
      <c r="A89" s="2"/>
      <c r="B89" s="2"/>
      <c r="C89" s="2"/>
      <c r="D89" s="2"/>
      <c r="E89" s="2"/>
      <c r="F89" s="2"/>
      <c r="G89" s="2"/>
    </row>
    <row r="90" spans="1:7" x14ac:dyDescent="0.35">
      <c r="A90" s="2"/>
      <c r="B90" s="2"/>
      <c r="C90" s="2"/>
      <c r="D90" s="2"/>
      <c r="E90" s="2"/>
      <c r="F90" s="2"/>
      <c r="G90" s="2"/>
    </row>
    <row r="91" spans="1:7" x14ac:dyDescent="0.35">
      <c r="A91" s="2"/>
      <c r="B91" s="2"/>
      <c r="C91" s="2"/>
      <c r="D91" s="2"/>
      <c r="E91" s="2"/>
      <c r="F91" s="2"/>
      <c r="G91" s="2"/>
    </row>
    <row r="92" spans="1:7" x14ac:dyDescent="0.35">
      <c r="A92" s="2"/>
      <c r="B92" s="2"/>
      <c r="C92" s="2"/>
      <c r="D92" s="2"/>
      <c r="E92" s="2"/>
      <c r="F92" s="2"/>
      <c r="G92" s="2"/>
    </row>
    <row r="93" spans="1:7" x14ac:dyDescent="0.35">
      <c r="A93" s="2"/>
      <c r="B93" s="2"/>
      <c r="C93" s="2"/>
      <c r="D93" s="2"/>
      <c r="E93" s="2"/>
      <c r="F93" s="2"/>
      <c r="G93" s="2"/>
    </row>
    <row r="94" spans="1:7" x14ac:dyDescent="0.35">
      <c r="A94" s="2"/>
      <c r="B94" s="2"/>
      <c r="C94" s="2"/>
      <c r="D94" s="2"/>
      <c r="E94" s="2"/>
      <c r="F94" s="2"/>
      <c r="G94" s="2"/>
    </row>
    <row r="95" spans="1:7" x14ac:dyDescent="0.35">
      <c r="A95" s="2"/>
      <c r="B95" s="2"/>
      <c r="C95" s="2"/>
      <c r="D95" s="2"/>
      <c r="E95" s="2"/>
      <c r="F95" s="2"/>
      <c r="G95" s="2"/>
    </row>
    <row r="96" spans="1:7" x14ac:dyDescent="0.35">
      <c r="A96" s="4" t="s">
        <v>61</v>
      </c>
      <c r="B96" s="5"/>
      <c r="C96" s="5"/>
      <c r="D96" s="5"/>
      <c r="E96" s="5"/>
      <c r="F96" s="5"/>
      <c r="G96" s="5"/>
    </row>
    <row r="97" spans="1:7" x14ac:dyDescent="0.35">
      <c r="A97" s="2"/>
      <c r="B97" s="2"/>
      <c r="C97" s="2"/>
      <c r="D97" s="2"/>
      <c r="E97" s="2"/>
      <c r="F97" s="2"/>
      <c r="G97" s="2"/>
    </row>
    <row r="98" spans="1:7" x14ac:dyDescent="0.35">
      <c r="A98" s="12"/>
      <c r="B98" s="12"/>
      <c r="C98" s="12"/>
      <c r="D98" s="12"/>
      <c r="E98" s="12"/>
      <c r="F98" s="12"/>
      <c r="G98" s="12"/>
    </row>
    <row r="99" spans="1:7" x14ac:dyDescent="0.35">
      <c r="A99" s="12"/>
      <c r="B99" s="12"/>
      <c r="C99" s="12"/>
      <c r="D99" s="12"/>
      <c r="E99" s="12"/>
      <c r="F99" s="12"/>
      <c r="G99" s="12"/>
    </row>
    <row r="100" spans="1:7" x14ac:dyDescent="0.35">
      <c r="A100" s="12"/>
      <c r="B100" s="12"/>
      <c r="C100" s="12"/>
      <c r="D100" s="12"/>
      <c r="E100" s="12"/>
      <c r="F100" s="12"/>
      <c r="G100" s="12"/>
    </row>
    <row r="101" spans="1:7" x14ac:dyDescent="0.35">
      <c r="A101" s="12"/>
      <c r="B101" s="12"/>
      <c r="C101" s="12"/>
      <c r="D101" s="12"/>
      <c r="E101" s="12"/>
      <c r="F101" s="12"/>
      <c r="G101" s="12"/>
    </row>
    <row r="102" spans="1:7" x14ac:dyDescent="0.35">
      <c r="A102" s="12"/>
      <c r="B102" s="12"/>
      <c r="C102" s="12"/>
      <c r="D102" s="12"/>
      <c r="E102" s="12"/>
      <c r="F102" s="12"/>
      <c r="G102" s="12"/>
    </row>
    <row r="103" spans="1:7" x14ac:dyDescent="0.35">
      <c r="A103" s="12"/>
      <c r="B103" s="12"/>
      <c r="C103" s="12"/>
      <c r="D103" s="12"/>
      <c r="E103" s="12"/>
      <c r="F103" s="12"/>
      <c r="G103" s="12"/>
    </row>
    <row r="104" spans="1:7" x14ac:dyDescent="0.35">
      <c r="A104" s="12"/>
      <c r="B104" s="12"/>
      <c r="C104" s="12"/>
      <c r="D104" s="12"/>
      <c r="E104" s="12"/>
      <c r="F104" s="12"/>
      <c r="G104" s="12"/>
    </row>
    <row r="105" spans="1:7" x14ac:dyDescent="0.35">
      <c r="A105" s="12"/>
      <c r="B105" s="12"/>
      <c r="C105" s="12"/>
      <c r="D105" s="12"/>
      <c r="E105" s="12"/>
      <c r="F105" s="12"/>
      <c r="G105" s="12"/>
    </row>
  </sheetData>
  <pageMargins left="0.7" right="0.7" top="0.75" bottom="0.75" header="0.3" footer="0.3"/>
  <pageSetup orientation="portrait" r:id="rId1"/>
  <headerFooter>
    <oddHeader xml:space="preserve">&amp;C&amp;G
</oddHeader>
    <oddFooter>&amp;C&amp;G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Analysis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FVZ</dc:creator>
  <cp:lastModifiedBy>FVZ</cp:lastModifiedBy>
  <dcterms:created xsi:type="dcterms:W3CDTF">2016-11-10T00:35:24Z</dcterms:created>
  <dcterms:modified xsi:type="dcterms:W3CDTF">2016-11-10T00:35:58Z</dcterms:modified>
</cp:coreProperties>
</file>